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 - VO\1 - VO Kolín\Lipanská\"/>
    </mc:Choice>
  </mc:AlternateContent>
  <bookViews>
    <workbookView xWindow="0" yWindow="95" windowWidth="22986" windowHeight="1086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List1!$A$1:$F$61</definedName>
  </definedNames>
  <calcPr calcId="152511"/>
</workbook>
</file>

<file path=xl/calcChain.xml><?xml version="1.0" encoding="utf-8"?>
<calcChain xmlns="http://schemas.openxmlformats.org/spreadsheetml/2006/main">
  <c r="D39" i="1" l="1"/>
  <c r="D36" i="1"/>
  <c r="A18" i="1"/>
  <c r="D43" i="1" l="1"/>
  <c r="D35" i="1"/>
  <c r="D38" i="1"/>
  <c r="A45" i="1" l="1"/>
  <c r="A46" i="1" s="1"/>
  <c r="A47" i="1" s="1"/>
  <c r="A48" i="1" s="1"/>
  <c r="A8" i="1"/>
  <c r="A9" i="1" s="1"/>
  <c r="A10" i="1" s="1"/>
  <c r="A11" i="1" s="1"/>
  <c r="A12" i="1" s="1"/>
  <c r="A13" i="1" s="1"/>
  <c r="A14" i="1" s="1"/>
  <c r="A15" i="1" s="1"/>
  <c r="A16" i="1" s="1"/>
  <c r="A17" i="1" l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5" i="1" s="1"/>
  <c r="A36" i="1" s="1"/>
  <c r="A37" i="1" s="1"/>
  <c r="A38" i="1" s="1"/>
  <c r="A39" i="1" s="1"/>
  <c r="D46" i="1"/>
  <c r="D45" i="1"/>
  <c r="D29" i="1"/>
  <c r="D14" i="1" l="1"/>
  <c r="D15" i="1" s="1"/>
  <c r="D17" i="1" l="1"/>
  <c r="D30" i="1"/>
  <c r="D22" i="1"/>
  <c r="D21" i="1"/>
  <c r="D20" i="1"/>
  <c r="D19" i="1"/>
  <c r="D23" i="1" l="1"/>
</calcChain>
</file>

<file path=xl/sharedStrings.xml><?xml version="1.0" encoding="utf-8"?>
<sst xmlns="http://schemas.openxmlformats.org/spreadsheetml/2006/main" count="87" uniqueCount="55">
  <si>
    <t>Zemní práce</t>
  </si>
  <si>
    <t>.</t>
  </si>
  <si>
    <t>Vytyčení trasy kabelového vedení v zastavěném terénu</t>
  </si>
  <si>
    <t>m</t>
  </si>
  <si>
    <t>Nařezání a sejmutí drnu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</si>
  <si>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</si>
  <si>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Rozbourání živičných povrchů v síle vrstvy 5 ÷ 10 cm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</si>
  <si>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</si>
  <si>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Řezání spáry v asfaltu, nebo v betonu do tl. 5 ÷ 8 cm</t>
  </si>
  <si>
    <t>ks</t>
  </si>
  <si>
    <t>Ochrana prorůstání kořenů stromů do kabelů VO</t>
  </si>
  <si>
    <t>Kabelové lože z písku tl. 10 cm</t>
  </si>
  <si>
    <t>Zakrytí kabelu výstražnou fólií PVC š. 33 cm</t>
  </si>
  <si>
    <t>Naložení a odvoz zeminy do 1 km</t>
  </si>
  <si>
    <t>Zřízení podkladové vrstvy ze štěrkopísku tl. 10 cm (obnova povchů)</t>
  </si>
  <si>
    <t>Ruční položení drnu vč. pokropení</t>
  </si>
  <si>
    <t>Osetí povrchu trávou vč. dodávky osiva</t>
  </si>
  <si>
    <t>Zaměření kabelové trasy</t>
  </si>
  <si>
    <t>Zpracování výsledků zaměření, předání digitálně i ve výkresové podobě</t>
  </si>
  <si>
    <t>Kabely a vodiče</t>
  </si>
  <si>
    <t xml:space="preserve">Vodič FeZn  prům 10 mm  v zemi  </t>
  </si>
  <si>
    <t>Nátěr zem konců 1x základovou barvou</t>
  </si>
  <si>
    <r>
      <t>Základová barva - 0,175kg/m</t>
    </r>
    <r>
      <rPr>
        <vertAlign val="superscript"/>
        <sz val="10"/>
        <color theme="1"/>
        <rFont val="Arial"/>
        <family val="2"/>
        <charset val="238"/>
      </rPr>
      <t>2</t>
    </r>
  </si>
  <si>
    <t>kg</t>
  </si>
  <si>
    <r>
      <t>Ukončení kabelu záklopkou, nebo páskou do 4x16 mm</t>
    </r>
    <r>
      <rPr>
        <vertAlign val="superscript"/>
        <sz val="10"/>
        <color theme="1"/>
        <rFont val="Arial"/>
        <family val="2"/>
        <charset val="238"/>
      </rPr>
      <t>2</t>
    </r>
  </si>
  <si>
    <t>množství</t>
  </si>
  <si>
    <t>jedn.cena</t>
  </si>
  <si>
    <t>cena</t>
  </si>
  <si>
    <t>Výkop sondy pro vyhledání stávajících kabelů (65 × 120 cm) vč. záhozu</t>
  </si>
  <si>
    <t xml:space="preserve">Stožárová elektrovýzbroj  </t>
  </si>
  <si>
    <t>výpočet dle parametrů uvedených ve zprávě</t>
  </si>
  <si>
    <t>kpl</t>
  </si>
  <si>
    <t>revize</t>
  </si>
  <si>
    <t xml:space="preserve">Svítidla a stožáry </t>
  </si>
  <si>
    <t>Výkop kabelové rýhy 50 × 120 cm (šířka/hloubka) / zemina tř. 4-5</t>
  </si>
  <si>
    <t>Zához stožárové jámy</t>
  </si>
  <si>
    <t>Zához kabelové rýhy 50 × 120 cm (šířka/hloubka) / zemina tř. 4-5</t>
  </si>
  <si>
    <t>Výkop stožárové jámy v rovině pro stožár délky  8-10 m / zemina tř. 4</t>
  </si>
  <si>
    <t xml:space="preserve">Křížení se silovým kabelem, včetně dodávky a osazení betonového žlabu </t>
  </si>
  <si>
    <t>Podkladová vrstva z betonu tř. 0</t>
  </si>
  <si>
    <t>Zřízení živičného povrchu 6cm</t>
  </si>
  <si>
    <t>Odvoz stavebních a demoličních odpadů, zákonné nakládání s těmito odpady a doprava stavebního materiálu</t>
  </si>
  <si>
    <t>Elektroinstalační trubka ohebná plastová PE DN 50</t>
  </si>
  <si>
    <t>specifikace je zpracována na základě rozsahu známých skutečností, uvedených v dokumentaci</t>
  </si>
  <si>
    <t>Výrobky zde uvedené jsou referenčními standardy, mohou být nahrazeny pouze výrobky s vlastnostmi stejnými nebo lepšími</t>
  </si>
  <si>
    <t>Demontáž svítidel a stožárů</t>
  </si>
  <si>
    <t>Stožár vč. žározinkové úpravy,  (výška nadzemní části 6m)</t>
  </si>
  <si>
    <t>Odstranění porostu z keřů a stromků do f 5 cm - středně hustý porost</t>
  </si>
  <si>
    <t>Stožárové pouzdro pro stožár VO do f 350 × 1500 mm - mimo osu trasy kabelu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</si>
  <si>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</si>
  <si>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Kabel CYKY 3Cx1,5 mm</t>
    </r>
    <r>
      <rPr>
        <vertAlign val="superscript"/>
        <sz val="10"/>
        <rFont val="Arial"/>
        <family val="2"/>
        <charset val="238"/>
      </rPr>
      <t>2</t>
    </r>
  </si>
  <si>
    <t>Elektroinstalační trubka ohebná plastová PE DN 100</t>
  </si>
  <si>
    <t>VOLTANA 2 5118 16 LG Innotek 3535 Gen4 350mA NW 356132 Flat Glass Extra Clear Smooth - 230V 25deg EF</t>
  </si>
  <si>
    <r>
      <t>Kabel CYKY-O 4x10 mm</t>
    </r>
    <r>
      <rPr>
        <vertAlign val="superscript"/>
        <sz val="10"/>
        <color theme="1"/>
        <rFont val="Arial"/>
        <family val="2"/>
        <charset val="238"/>
      </rPr>
      <t>2</t>
    </r>
  </si>
  <si>
    <t>SPECIFIKACE - veřejné osvětlení - ul. Lipanská, Kolín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</si>
</sst>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zoomScale="130" zoomScaleNormal="130" workbookViewId="0">
      <selection activeCell="H6" sqref="H6"/>
    </sheetView>
  </sheetViews>
  <sheetFormatPr defaultColWidth="8.875" defaultRowHeight="12.9" x14ac:dyDescent="0.25"/>
  <cols>
    <col min="1" max="1" width="5.375" style="34" customWidth="1"/>
    <col min="2" max="2" width="60.125" style="23" customWidth="1"/>
    <col min="3" max="3" width="14" style="23" customWidth="1"/>
    <col min="4" max="5" width="10.5" style="31" customWidth="1"/>
    <col min="6" max="6" width="16.5" style="31" customWidth="1"/>
    <col min="7" max="16384" width="8.875" style="23"/>
  </cols>
  <sheetData>
    <row r="1" spans="1:6" ht="13.6" x14ac:dyDescent="0.25">
      <c r="B1" s="20" t="s">
        <v>54</v>
      </c>
      <c r="C1" s="21"/>
      <c r="D1" s="22"/>
      <c r="E1" s="22"/>
      <c r="F1" s="22"/>
    </row>
    <row r="2" spans="1:6" ht="25.85" x14ac:dyDescent="0.25">
      <c r="B2" s="11" t="s">
        <v>43</v>
      </c>
      <c r="C2" s="24"/>
      <c r="D2" s="16"/>
      <c r="E2" s="16"/>
      <c r="F2" s="16"/>
    </row>
    <row r="3" spans="1:6" ht="25.85" x14ac:dyDescent="0.25">
      <c r="B3" s="11" t="s">
        <v>44</v>
      </c>
      <c r="C3" s="24"/>
      <c r="D3" s="16"/>
      <c r="E3" s="16"/>
      <c r="F3" s="16"/>
    </row>
    <row r="4" spans="1:6" ht="13.6" x14ac:dyDescent="0.25">
      <c r="B4" s="25"/>
      <c r="C4" s="24"/>
      <c r="D4" s="16"/>
      <c r="E4" s="16"/>
      <c r="F4" s="16"/>
    </row>
    <row r="5" spans="1:6" x14ac:dyDescent="0.25">
      <c r="B5" s="4"/>
      <c r="C5" s="4"/>
      <c r="D5" s="26" t="s">
        <v>25</v>
      </c>
      <c r="E5" s="26" t="s">
        <v>26</v>
      </c>
      <c r="F5" s="26" t="s">
        <v>27</v>
      </c>
    </row>
    <row r="6" spans="1:6" x14ac:dyDescent="0.25">
      <c r="B6" s="2" t="s">
        <v>0</v>
      </c>
      <c r="C6" s="1"/>
      <c r="D6" s="3" t="s">
        <v>1</v>
      </c>
      <c r="E6" s="27"/>
      <c r="F6" s="27"/>
    </row>
    <row r="7" spans="1:6" x14ac:dyDescent="0.25">
      <c r="A7" s="34">
        <v>1</v>
      </c>
      <c r="B7" s="4" t="s">
        <v>2</v>
      </c>
      <c r="C7" s="1" t="s">
        <v>3</v>
      </c>
      <c r="D7" s="3">
        <v>132</v>
      </c>
      <c r="E7" s="27"/>
      <c r="F7" s="27"/>
    </row>
    <row r="8" spans="1:6" ht="14.95" x14ac:dyDescent="0.25">
      <c r="A8" s="34">
        <f>A7+1</f>
        <v>2</v>
      </c>
      <c r="B8" s="4" t="s">
        <v>4</v>
      </c>
      <c r="C8" s="1" t="s">
        <v>5</v>
      </c>
      <c r="D8" s="3">
        <v>5</v>
      </c>
      <c r="E8" s="27"/>
      <c r="F8" s="27"/>
    </row>
    <row r="9" spans="1:6" ht="14.95" x14ac:dyDescent="0.25">
      <c r="A9" s="34">
        <f t="shared" ref="A9:A31" si="0">A8+1</f>
        <v>3</v>
      </c>
      <c r="B9" s="4" t="s">
        <v>47</v>
      </c>
      <c r="C9" s="1" t="s">
        <v>5</v>
      </c>
      <c r="D9" s="3">
        <v>2</v>
      </c>
      <c r="E9" s="27"/>
      <c r="F9" s="27"/>
    </row>
    <row r="10" spans="1:6" ht="14.95" x14ac:dyDescent="0.25">
      <c r="A10" s="34">
        <f t="shared" si="0"/>
        <v>4</v>
      </c>
      <c r="B10" s="4" t="s">
        <v>6</v>
      </c>
      <c r="C10" s="1" t="s">
        <v>7</v>
      </c>
      <c r="D10" s="3">
        <v>1</v>
      </c>
      <c r="E10" s="27"/>
      <c r="F10" s="27"/>
    </row>
    <row r="11" spans="1:6" x14ac:dyDescent="0.25">
      <c r="A11" s="34">
        <f t="shared" si="0"/>
        <v>5</v>
      </c>
      <c r="B11" s="4" t="s">
        <v>8</v>
      </c>
      <c r="C11" s="1" t="s">
        <v>3</v>
      </c>
      <c r="D11" s="3">
        <v>18</v>
      </c>
      <c r="E11" s="27"/>
      <c r="F11" s="27"/>
    </row>
    <row r="12" spans="1:6" x14ac:dyDescent="0.25">
      <c r="A12" s="34">
        <f t="shared" si="0"/>
        <v>6</v>
      </c>
      <c r="B12" s="4" t="s">
        <v>28</v>
      </c>
      <c r="C12" s="1" t="s">
        <v>9</v>
      </c>
      <c r="D12" s="3">
        <v>2</v>
      </c>
      <c r="E12" s="27"/>
      <c r="F12" s="27"/>
    </row>
    <row r="13" spans="1:6" x14ac:dyDescent="0.25">
      <c r="A13" s="34">
        <f t="shared" si="0"/>
        <v>7</v>
      </c>
      <c r="B13" s="5" t="s">
        <v>37</v>
      </c>
      <c r="C13" s="1" t="s">
        <v>9</v>
      </c>
      <c r="D13" s="3">
        <v>7</v>
      </c>
      <c r="E13" s="27"/>
      <c r="F13" s="27"/>
    </row>
    <row r="14" spans="1:6" x14ac:dyDescent="0.25">
      <c r="A14" s="34">
        <f t="shared" si="0"/>
        <v>8</v>
      </c>
      <c r="B14" s="5" t="s">
        <v>48</v>
      </c>
      <c r="C14" s="6" t="s">
        <v>9</v>
      </c>
      <c r="D14" s="7">
        <f>D13</f>
        <v>7</v>
      </c>
      <c r="E14" s="27"/>
      <c r="F14" s="27"/>
    </row>
    <row r="15" spans="1:6" x14ac:dyDescent="0.25">
      <c r="A15" s="34">
        <f t="shared" si="0"/>
        <v>9</v>
      </c>
      <c r="B15" s="5" t="s">
        <v>42</v>
      </c>
      <c r="C15" s="6" t="s">
        <v>3</v>
      </c>
      <c r="D15" s="7">
        <f>D14*5</f>
        <v>35</v>
      </c>
      <c r="E15" s="27"/>
      <c r="F15" s="27"/>
    </row>
    <row r="16" spans="1:6" x14ac:dyDescent="0.25">
      <c r="A16" s="34">
        <f t="shared" si="0"/>
        <v>10</v>
      </c>
      <c r="B16" s="5" t="s">
        <v>51</v>
      </c>
      <c r="C16" s="6" t="s">
        <v>3</v>
      </c>
      <c r="D16" s="7">
        <v>15</v>
      </c>
      <c r="E16" s="27"/>
      <c r="F16" s="27"/>
    </row>
    <row r="17" spans="1:6" x14ac:dyDescent="0.25">
      <c r="A17" s="34">
        <f>A16+1</f>
        <v>11</v>
      </c>
      <c r="B17" s="5" t="s">
        <v>35</v>
      </c>
      <c r="C17" s="6" t="s">
        <v>9</v>
      </c>
      <c r="D17" s="7">
        <f>D13</f>
        <v>7</v>
      </c>
      <c r="E17" s="27"/>
      <c r="F17" s="27"/>
    </row>
    <row r="18" spans="1:6" x14ac:dyDescent="0.25">
      <c r="A18" s="34">
        <f>A17+1</f>
        <v>12</v>
      </c>
      <c r="B18" s="4" t="s">
        <v>10</v>
      </c>
      <c r="C18" s="1" t="s">
        <v>3</v>
      </c>
      <c r="D18" s="3">
        <v>5</v>
      </c>
      <c r="E18" s="27"/>
      <c r="F18" s="27"/>
    </row>
    <row r="19" spans="1:6" x14ac:dyDescent="0.25">
      <c r="A19" s="34">
        <f t="shared" si="0"/>
        <v>13</v>
      </c>
      <c r="B19" s="5" t="s">
        <v>34</v>
      </c>
      <c r="C19" s="1" t="s">
        <v>3</v>
      </c>
      <c r="D19" s="3">
        <f>D7</f>
        <v>132</v>
      </c>
      <c r="E19" s="27"/>
      <c r="F19" s="27"/>
    </row>
    <row r="20" spans="1:6" x14ac:dyDescent="0.25">
      <c r="A20" s="34">
        <f t="shared" si="0"/>
        <v>14</v>
      </c>
      <c r="B20" s="5" t="s">
        <v>36</v>
      </c>
      <c r="C20" s="1" t="s">
        <v>3</v>
      </c>
      <c r="D20" s="3">
        <f>D7</f>
        <v>132</v>
      </c>
      <c r="E20" s="27"/>
      <c r="F20" s="27"/>
    </row>
    <row r="21" spans="1:6" x14ac:dyDescent="0.25">
      <c r="A21" s="34">
        <f t="shared" si="0"/>
        <v>15</v>
      </c>
      <c r="B21" s="4" t="s">
        <v>11</v>
      </c>
      <c r="C21" s="1" t="s">
        <v>3</v>
      </c>
      <c r="D21" s="3">
        <f>D7</f>
        <v>132</v>
      </c>
      <c r="E21" s="27"/>
      <c r="F21" s="27"/>
    </row>
    <row r="22" spans="1:6" x14ac:dyDescent="0.25">
      <c r="A22" s="34">
        <f t="shared" si="0"/>
        <v>16</v>
      </c>
      <c r="B22" s="4" t="s">
        <v>12</v>
      </c>
      <c r="C22" s="1" t="s">
        <v>3</v>
      </c>
      <c r="D22" s="3">
        <f>D7</f>
        <v>132</v>
      </c>
      <c r="E22" s="27"/>
      <c r="F22" s="27"/>
    </row>
    <row r="23" spans="1:6" ht="14.95" x14ac:dyDescent="0.25">
      <c r="A23" s="34">
        <f t="shared" si="0"/>
        <v>17</v>
      </c>
      <c r="B23" s="4" t="s">
        <v>13</v>
      </c>
      <c r="C23" s="1" t="s">
        <v>7</v>
      </c>
      <c r="D23" s="3">
        <f>0.1*D21</f>
        <v>13.200000000000001</v>
      </c>
      <c r="E23" s="27"/>
      <c r="F23" s="27"/>
    </row>
    <row r="24" spans="1:6" x14ac:dyDescent="0.25">
      <c r="A24" s="34">
        <f t="shared" si="0"/>
        <v>18</v>
      </c>
      <c r="B24" s="5" t="s">
        <v>38</v>
      </c>
      <c r="C24" s="6" t="s">
        <v>9</v>
      </c>
      <c r="D24" s="7">
        <v>5</v>
      </c>
      <c r="E24" s="27"/>
      <c r="F24" s="27"/>
    </row>
    <row r="25" spans="1:6" ht="14.95" x14ac:dyDescent="0.25">
      <c r="A25" s="34">
        <f t="shared" si="0"/>
        <v>19</v>
      </c>
      <c r="B25" s="4" t="s">
        <v>14</v>
      </c>
      <c r="C25" s="1" t="s">
        <v>5</v>
      </c>
      <c r="D25" s="3">
        <v>4.2</v>
      </c>
      <c r="E25" s="27"/>
      <c r="F25" s="27"/>
    </row>
    <row r="26" spans="1:6" ht="14.95" x14ac:dyDescent="0.25">
      <c r="A26" s="34">
        <f t="shared" si="0"/>
        <v>20</v>
      </c>
      <c r="B26" s="5" t="s">
        <v>39</v>
      </c>
      <c r="C26" s="6" t="s">
        <v>49</v>
      </c>
      <c r="D26" s="7">
        <v>1</v>
      </c>
      <c r="E26" s="27"/>
      <c r="F26" s="27"/>
    </row>
    <row r="27" spans="1:6" ht="14.95" x14ac:dyDescent="0.25">
      <c r="A27" s="34">
        <f t="shared" si="0"/>
        <v>21</v>
      </c>
      <c r="B27" s="5" t="s">
        <v>40</v>
      </c>
      <c r="C27" s="6" t="s">
        <v>49</v>
      </c>
      <c r="D27" s="7">
        <v>1</v>
      </c>
      <c r="E27" s="27"/>
      <c r="F27" s="27"/>
    </row>
    <row r="28" spans="1:6" ht="14.95" x14ac:dyDescent="0.25">
      <c r="A28" s="34">
        <f t="shared" si="0"/>
        <v>22</v>
      </c>
      <c r="B28" s="4" t="s">
        <v>15</v>
      </c>
      <c r="C28" s="1" t="s">
        <v>5</v>
      </c>
      <c r="D28" s="3">
        <v>5</v>
      </c>
      <c r="E28" s="27"/>
      <c r="F28" s="27"/>
    </row>
    <row r="29" spans="1:6" ht="14.95" x14ac:dyDescent="0.25">
      <c r="A29" s="34">
        <f t="shared" si="0"/>
        <v>23</v>
      </c>
      <c r="B29" s="4" t="s">
        <v>16</v>
      </c>
      <c r="C29" s="1" t="s">
        <v>5</v>
      </c>
      <c r="D29" s="3">
        <f>D28</f>
        <v>5</v>
      </c>
      <c r="E29" s="27"/>
      <c r="F29" s="27"/>
    </row>
    <row r="30" spans="1:6" x14ac:dyDescent="0.25">
      <c r="A30" s="34">
        <f t="shared" si="0"/>
        <v>24</v>
      </c>
      <c r="B30" s="4" t="s">
        <v>17</v>
      </c>
      <c r="C30" s="1" t="s">
        <v>3</v>
      </c>
      <c r="D30" s="3">
        <f>D7</f>
        <v>132</v>
      </c>
      <c r="E30" s="27"/>
      <c r="F30" s="27"/>
    </row>
    <row r="31" spans="1:6" x14ac:dyDescent="0.25">
      <c r="A31" s="34">
        <f t="shared" si="0"/>
        <v>25</v>
      </c>
      <c r="B31" s="4" t="s">
        <v>18</v>
      </c>
      <c r="C31" s="1" t="s">
        <v>9</v>
      </c>
      <c r="D31" s="3">
        <v>1</v>
      </c>
      <c r="E31" s="27"/>
      <c r="F31" s="27"/>
    </row>
    <row r="32" spans="1:6" x14ac:dyDescent="0.25">
      <c r="D32" s="23"/>
      <c r="E32" s="23"/>
      <c r="F32" s="28"/>
    </row>
    <row r="33" spans="1:6" x14ac:dyDescent="0.25">
      <c r="D33" s="23"/>
      <c r="E33" s="23"/>
      <c r="F33" s="23"/>
    </row>
    <row r="34" spans="1:6" x14ac:dyDescent="0.25">
      <c r="B34" s="2" t="s">
        <v>19</v>
      </c>
      <c r="C34" s="1"/>
      <c r="D34" s="3" t="s">
        <v>1</v>
      </c>
      <c r="E34" s="27"/>
      <c r="F34" s="27"/>
    </row>
    <row r="35" spans="1:6" ht="14.95" customHeight="1" x14ac:dyDescent="0.25">
      <c r="A35" s="34">
        <f>1+A31</f>
        <v>26</v>
      </c>
      <c r="B35" s="4" t="s">
        <v>20</v>
      </c>
      <c r="C35" s="1" t="s">
        <v>3</v>
      </c>
      <c r="D35" s="3">
        <f>1.1*D7</f>
        <v>145.20000000000002</v>
      </c>
      <c r="E35" s="27"/>
      <c r="F35" s="27"/>
    </row>
    <row r="36" spans="1:6" ht="14.95" customHeight="1" x14ac:dyDescent="0.25">
      <c r="A36" s="34">
        <f>1+A35</f>
        <v>27</v>
      </c>
      <c r="B36" s="4" t="s">
        <v>21</v>
      </c>
      <c r="C36" s="1" t="s">
        <v>5</v>
      </c>
      <c r="D36" s="3">
        <f>1+D13+1</f>
        <v>9</v>
      </c>
      <c r="E36" s="27"/>
      <c r="F36" s="27"/>
    </row>
    <row r="37" spans="1:6" ht="14.95" customHeight="1" x14ac:dyDescent="0.25">
      <c r="A37" s="34">
        <f t="shared" ref="A37:A39" si="1">1+A36</f>
        <v>28</v>
      </c>
      <c r="B37" s="4" t="s">
        <v>22</v>
      </c>
      <c r="C37" s="1" t="s">
        <v>23</v>
      </c>
      <c r="D37" s="3">
        <v>0.5</v>
      </c>
      <c r="E37" s="27"/>
      <c r="F37" s="27"/>
    </row>
    <row r="38" spans="1:6" ht="14.95" customHeight="1" x14ac:dyDescent="0.25">
      <c r="A38" s="34">
        <f t="shared" si="1"/>
        <v>29</v>
      </c>
      <c r="B38" s="4" t="s">
        <v>53</v>
      </c>
      <c r="C38" s="1" t="s">
        <v>3</v>
      </c>
      <c r="D38" s="3">
        <f>1.1*D7</f>
        <v>145.20000000000002</v>
      </c>
      <c r="E38" s="27"/>
      <c r="F38" s="27"/>
    </row>
    <row r="39" spans="1:6" ht="14.95" customHeight="1" x14ac:dyDescent="0.25">
      <c r="A39" s="34">
        <f t="shared" si="1"/>
        <v>30</v>
      </c>
      <c r="B39" s="4" t="s">
        <v>24</v>
      </c>
      <c r="C39" s="1" t="s">
        <v>9</v>
      </c>
      <c r="D39" s="3">
        <f>2*D13+2</f>
        <v>16</v>
      </c>
      <c r="E39" s="27"/>
      <c r="F39" s="27"/>
    </row>
    <row r="40" spans="1:6" ht="14.95" customHeight="1" x14ac:dyDescent="0.25">
      <c r="B40" s="4"/>
      <c r="C40" s="1"/>
      <c r="D40" s="3"/>
      <c r="E40" s="27"/>
      <c r="F40" s="27"/>
    </row>
    <row r="41" spans="1:6" x14ac:dyDescent="0.25">
      <c r="B41" s="4"/>
      <c r="C41" s="1"/>
      <c r="D41" s="3"/>
      <c r="E41" s="27"/>
      <c r="F41" s="29"/>
    </row>
    <row r="42" spans="1:6" x14ac:dyDescent="0.25">
      <c r="B42" s="2" t="s">
        <v>33</v>
      </c>
      <c r="C42" s="4"/>
      <c r="D42" s="27"/>
      <c r="E42" s="27"/>
      <c r="F42" s="27"/>
    </row>
    <row r="43" spans="1:6" ht="36.700000000000003" customHeight="1" x14ac:dyDescent="0.25">
      <c r="B43" s="30" t="s">
        <v>52</v>
      </c>
      <c r="C43" s="1" t="s">
        <v>9</v>
      </c>
      <c r="D43" s="27">
        <f>D44</f>
        <v>7</v>
      </c>
      <c r="E43" s="27"/>
      <c r="F43" s="27"/>
    </row>
    <row r="44" spans="1:6" x14ac:dyDescent="0.25">
      <c r="A44" s="34">
        <v>31</v>
      </c>
      <c r="B44" s="5" t="s">
        <v>46</v>
      </c>
      <c r="C44" s="6" t="s">
        <v>9</v>
      </c>
      <c r="D44" s="7">
        <v>7</v>
      </c>
      <c r="E44" s="27"/>
      <c r="F44" s="27"/>
    </row>
    <row r="45" spans="1:6" ht="14.95" x14ac:dyDescent="0.25">
      <c r="A45" s="34">
        <f>1+A44</f>
        <v>32</v>
      </c>
      <c r="B45" s="5" t="s">
        <v>50</v>
      </c>
      <c r="C45" s="6" t="s">
        <v>3</v>
      </c>
      <c r="D45" s="12">
        <f>D44*8</f>
        <v>56</v>
      </c>
      <c r="E45" s="27"/>
      <c r="F45" s="27"/>
    </row>
    <row r="46" spans="1:6" x14ac:dyDescent="0.25">
      <c r="A46" s="34">
        <f t="shared" ref="A46:A48" si="2">1+A45</f>
        <v>33</v>
      </c>
      <c r="B46" s="5" t="s">
        <v>29</v>
      </c>
      <c r="C46" s="6" t="s">
        <v>9</v>
      </c>
      <c r="D46" s="7">
        <f>D44</f>
        <v>7</v>
      </c>
      <c r="E46" s="27"/>
      <c r="F46" s="27"/>
    </row>
    <row r="47" spans="1:6" x14ac:dyDescent="0.25">
      <c r="A47" s="34">
        <f t="shared" si="2"/>
        <v>34</v>
      </c>
      <c r="B47" s="5" t="s">
        <v>30</v>
      </c>
      <c r="C47" s="6" t="s">
        <v>31</v>
      </c>
      <c r="D47" s="7">
        <v>1</v>
      </c>
      <c r="E47" s="27"/>
      <c r="F47" s="27"/>
    </row>
    <row r="48" spans="1:6" x14ac:dyDescent="0.25">
      <c r="A48" s="34">
        <f t="shared" si="2"/>
        <v>35</v>
      </c>
      <c r="B48" s="8" t="s">
        <v>32</v>
      </c>
      <c r="C48" s="9" t="s">
        <v>31</v>
      </c>
      <c r="D48" s="10">
        <v>1</v>
      </c>
      <c r="E48" s="27"/>
      <c r="F48" s="27"/>
    </row>
    <row r="49" spans="1:8" x14ac:dyDescent="0.25">
      <c r="F49" s="28"/>
    </row>
    <row r="50" spans="1:8" x14ac:dyDescent="0.25">
      <c r="B50" s="2"/>
      <c r="C50" s="4"/>
      <c r="D50" s="27"/>
      <c r="E50" s="27"/>
      <c r="F50" s="27"/>
    </row>
    <row r="51" spans="1:8" x14ac:dyDescent="0.25">
      <c r="B51" s="30"/>
      <c r="C51" s="1"/>
      <c r="D51" s="27"/>
      <c r="E51" s="27"/>
      <c r="F51" s="27"/>
    </row>
    <row r="52" spans="1:8" x14ac:dyDescent="0.25">
      <c r="B52" s="30"/>
      <c r="C52" s="6"/>
      <c r="D52" s="7"/>
      <c r="E52" s="27"/>
      <c r="F52" s="27"/>
    </row>
    <row r="53" spans="1:8" x14ac:dyDescent="0.25">
      <c r="F53" s="28"/>
    </row>
    <row r="54" spans="1:8" x14ac:dyDescent="0.25">
      <c r="F54" s="28"/>
    </row>
    <row r="55" spans="1:8" x14ac:dyDescent="0.25">
      <c r="F55" s="28"/>
    </row>
    <row r="56" spans="1:8" x14ac:dyDescent="0.25">
      <c r="A56" s="34">
        <v>36</v>
      </c>
      <c r="B56" s="4" t="s">
        <v>45</v>
      </c>
      <c r="C56" s="1" t="s">
        <v>9</v>
      </c>
      <c r="D56" s="27">
        <v>7</v>
      </c>
      <c r="E56" s="27"/>
      <c r="F56" s="27"/>
    </row>
    <row r="57" spans="1:8" ht="25.85" x14ac:dyDescent="0.25">
      <c r="A57" s="34">
        <v>37</v>
      </c>
      <c r="B57" s="13" t="s">
        <v>41</v>
      </c>
      <c r="C57" s="6" t="s">
        <v>31</v>
      </c>
      <c r="D57" s="27">
        <v>1</v>
      </c>
      <c r="E57" s="16"/>
      <c r="F57" s="27"/>
      <c r="G57" s="14"/>
      <c r="H57" s="15"/>
    </row>
    <row r="58" spans="1:8" x14ac:dyDescent="0.25">
      <c r="B58" s="13"/>
      <c r="C58" s="6"/>
      <c r="D58" s="16"/>
      <c r="E58" s="12"/>
      <c r="F58" s="7"/>
    </row>
    <row r="59" spans="1:8" x14ac:dyDescent="0.25">
      <c r="F59" s="28"/>
    </row>
    <row r="61" spans="1:8" x14ac:dyDescent="0.25">
      <c r="B61" s="32"/>
      <c r="C61" s="17"/>
      <c r="D61" s="33"/>
      <c r="E61" s="18"/>
      <c r="F61" s="19"/>
    </row>
  </sheetData>
  <printOptions gridLines="1"/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</dc:creator>
  <cp:lastModifiedBy>Uživatel</cp:lastModifiedBy>
  <cp:lastPrinted>2019-09-20T07:19:47Z</cp:lastPrinted>
  <dcterms:created xsi:type="dcterms:W3CDTF">2017-03-30T17:03:00Z</dcterms:created>
  <dcterms:modified xsi:type="dcterms:W3CDTF">2019-09-20T07:20:53Z</dcterms:modified>
</cp:coreProperties>
</file>